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729 PSPA CC9 Weekly Raw Data/"/>
    </mc:Choice>
  </mc:AlternateContent>
  <xr:revisionPtr revIDLastSave="113" documentId="13_ncr:1_{DDC92772-19D4-4900-8868-7D60DD84B1B0}" xr6:coauthVersionLast="47" xr6:coauthVersionMax="47" xr10:uidLastSave="{1D6F2CAA-D5E7-49B6-AB42-89D3B4331030}"/>
  <bookViews>
    <workbookView xWindow="810" yWindow="744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<sst xmlns="http://schemas.openxmlformats.org/spreadsheetml/2006/main" count="145" uniqueCount="57">
  <si>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</si>
  <si>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</si>
  <si>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</si>
  <si>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</si>
  <si>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</si>
  <si>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</si>
  <si>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</si>
  <si>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</si>
  <si>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</si>
  <si>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</si>
  <si>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</si>
  <si>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</si>
  <si>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</si>
  <si>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</si>
  <si>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</si>
  <si>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</si>
  <si>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</si>
  <si>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</si>
  <si>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</si>
  <si>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</si>
  <si>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</si>
  <si>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</si>
  <si>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</si>
  <si>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</si>
  <si>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</si>
  <si>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</si>
  <si>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</si>
  <si>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</si>
  <si>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</si>
  <si>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</si>
  <si>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</si>
  <si>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</si>
  <si>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</si>
  <si>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</si>
  <si>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</si>
  <si>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</si>
  <si>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</si>
  <si>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</si>
  <si>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</si>
  <si>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</si>
  <si>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</si>
  <si>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</si>
  <si>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</si>
  <si>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1. Elevation values are from CC9 As-Built Drawing (06/02/2020).</t>
  </si>
  <si>
    <t>2+55</t>
  </si>
  <si>
    <t>2+70</t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</si>
  <si>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No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</si>
  <si>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No</t>
    </r>
  </si>
  <si>
    <t>3. The results are supposed to be reviewed by the GDIT engineer  </t>
  </si>
  <si>
    <t xml:space="preserve">    2. The asphalt moduli were inconsistent, since the thin asphalt layer affected the waveshapes and dispersion curves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</si>
  <si>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LFC-5S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</si>
  <si>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1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</si>
  <si>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157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</si>
  <si>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</si>
  <si>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07/29/2021</t>
    </r>
  </si>
  <si>
    <t>7/29/2021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</si>
  <si>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81 - 82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</si>
</sst>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9" t="s">
        <v>21</v>
      </c>
      <c r="B10" s="89"/>
      <c r="C10" s="89"/>
      <c r="D10" s="89"/>
      <c r="E10" s="8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15" zoomScaleNormal="70" zoomScaleSheetLayoutView="115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0" t="s">
        <v>37</v>
      </c>
      <c r="C1" s="90"/>
      <c r="D1" s="90"/>
      <c r="E1" s="9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40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35</v>
      </c>
      <c r="E4" s="34"/>
    </row>
    <row r="5" spans="1:6" x14ac:dyDescent="0.25">
      <c r="A5" s="33" t="s">
        <v>26</v>
      </c>
      <c r="B5" s="63"/>
      <c r="C5" s="63"/>
      <c r="D5" s="64" t="s">
        <v>56</v>
      </c>
      <c r="E5" s="34"/>
    </row>
    <row r="6" spans="1:6" x14ac:dyDescent="0.25">
      <c r="A6" s="33" t="s">
        <v>39</v>
      </c>
      <c r="B6" s="63"/>
      <c r="C6" s="63"/>
      <c r="D6" s="64" t="s">
        <v>41</v>
      </c>
      <c r="E6" s="34"/>
    </row>
    <row r="7" spans="1:6" x14ac:dyDescent="0.25">
      <c r="A7" s="33" t="s">
        <v>50</v>
      </c>
      <c r="B7" s="63"/>
      <c r="C7" s="63"/>
      <c r="D7" s="64" t="s">
        <v>46</v>
      </c>
      <c r="E7" s="34"/>
    </row>
    <row r="8" spans="1:6" x14ac:dyDescent="0.25">
      <c r="A8" s="33" t="s">
        <v>51</v>
      </c>
      <c r="B8" s="63"/>
      <c r="C8" s="63"/>
      <c r="D8" s="64" t="s">
        <v>47</v>
      </c>
      <c r="E8" s="34"/>
    </row>
    <row r="9" spans="1:6" x14ac:dyDescent="0.25">
      <c r="A9" s="33" t="s">
        <v>52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29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2" t="s">
        <v>0</v>
      </c>
      <c r="B13" s="93"/>
      <c r="C13" s="93"/>
      <c r="D13" s="93"/>
      <c r="E13" s="9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2+55</v>
      </c>
      <c r="B15" s="59">
        <f>'Raw Data'!M2</f>
        <v>5</v>
      </c>
      <c r="C15" s="69">
        <v>58.043999999999997</v>
      </c>
      <c r="D15" s="60">
        <f>'Raw Data'!O2</f>
        <v>81</v>
      </c>
      <c r="E15" s="61">
        <f>'Raw Data'!N2</f>
        <v>2850</v>
      </c>
      <c r="F15" s="68"/>
    </row>
    <row r="16" spans="1:6" x14ac:dyDescent="0.25">
      <c r="A16" s="42" t="str">
        <f>'Raw Data'!L3</f>
        <v>2+55</v>
      </c>
      <c r="B16" s="10">
        <f>'Raw Data'!M3</f>
        <v>15</v>
      </c>
      <c r="C16" s="70">
        <v>58.048999999999999</v>
      </c>
      <c r="D16" s="28">
        <f>'Raw Data'!O3</f>
        <v>81.599999999999994</v>
      </c>
      <c r="E16" s="43">
        <f>'Raw Data'!N3</f>
        <v>1634</v>
      </c>
    </row>
    <row r="17" spans="1:7" x14ac:dyDescent="0.25">
      <c r="A17" s="42" t="str">
        <f>'Raw Data'!L4</f>
        <v>2+55</v>
      </c>
      <c r="B17" s="10">
        <f>'Raw Data'!M4</f>
        <v>25</v>
      </c>
      <c r="C17" s="70">
        <v>58.029000000000003</v>
      </c>
      <c r="D17" s="28">
        <f>'Raw Data'!O4</f>
        <v>81.2</v>
      </c>
      <c r="E17" s="43">
        <f>'Raw Data'!N4</f>
        <v>1718</v>
      </c>
      <c r="G17" s="68"/>
    </row>
    <row r="18" spans="1:7" x14ac:dyDescent="0.25">
      <c r="A18" s="42" t="str">
        <f>'Raw Data'!L5</f>
        <v>2+70</v>
      </c>
      <c r="B18" s="10">
        <f>'Raw Data'!M5</f>
        <v>5</v>
      </c>
      <c r="C18" s="70">
        <v>58.01</v>
      </c>
      <c r="D18" s="28">
        <f>'Raw Data'!O5</f>
        <v>81</v>
      </c>
      <c r="E18" s="43">
        <f>'Raw Data'!N5</f>
        <v>1482</v>
      </c>
    </row>
    <row r="19" spans="1:7" x14ac:dyDescent="0.25">
      <c r="A19" s="42" t="str">
        <f>'Raw Data'!L6</f>
        <v>2+70</v>
      </c>
      <c r="B19" s="10">
        <f>'Raw Data'!M6</f>
        <v>15</v>
      </c>
      <c r="C19" s="70">
        <v>58.006999999999998</v>
      </c>
      <c r="D19" s="28">
        <f>'Raw Data'!O6</f>
        <v>81</v>
      </c>
      <c r="E19" s="43">
        <f>'Raw Data'!N6</f>
        <v>1378</v>
      </c>
    </row>
    <row r="20" spans="1:7" x14ac:dyDescent="0.25">
      <c r="A20" s="42" t="str">
        <f>'Raw Data'!L7</f>
        <v>2+70</v>
      </c>
      <c r="B20" s="10">
        <f>'Raw Data'!M7</f>
        <v>25</v>
      </c>
      <c r="C20" s="70">
        <v>58.006</v>
      </c>
      <c r="D20" s="28">
        <f>'Raw Data'!O7</f>
        <v>81</v>
      </c>
      <c r="E20" s="43">
        <f>'Raw Data'!N7</f>
        <v>1652</v>
      </c>
    </row>
    <row r="21" spans="1:7" x14ac:dyDescent="0.25">
      <c r="A21" s="51" t="s">
        <v>38</v>
      </c>
      <c r="B21" s="52"/>
      <c r="C21" s="52"/>
      <c r="D21" s="52"/>
      <c r="E21" s="53"/>
    </row>
    <row r="22" spans="1:7" x14ac:dyDescent="0.25">
      <c r="A22" s="80" t="s">
        <v>43</v>
      </c>
      <c r="B22" s="81"/>
      <c r="C22" s="81"/>
      <c r="D22" s="81"/>
      <c r="E22" s="79"/>
    </row>
    <row r="23" spans="1:7" ht="30" customHeight="1" x14ac:dyDescent="0.25">
      <c r="A23" s="95" t="s">
        <v>49</v>
      </c>
      <c r="B23" s="95"/>
      <c r="C23" s="95"/>
      <c r="D23" s="95"/>
      <c r="E23" s="96"/>
    </row>
    <row r="24" spans="1:7" x14ac:dyDescent="0.25">
      <c r="A24" s="80" t="s">
        <v>48</v>
      </c>
      <c r="B24" s="54"/>
      <c r="C24" s="54"/>
      <c r="D24" s="54"/>
      <c r="E24" s="55"/>
    </row>
    <row r="25" spans="1:7" x14ac:dyDescent="0.25">
      <c r="A25" s="44" t="s">
        <v>42</v>
      </c>
      <c r="B25" s="13"/>
      <c r="C25" s="13"/>
      <c r="D25" s="12" t="s">
        <v>30</v>
      </c>
      <c r="E25" s="45"/>
    </row>
    <row r="26" spans="1:7" ht="15.75" thickBot="1" x14ac:dyDescent="0.3">
      <c r="A26" s="46" t="str">
        <f>A4</f>
        <v>Date: 07/29/2021</v>
      </c>
      <c r="B26" s="50"/>
      <c r="C26" s="47"/>
      <c r="D26" s="48" t="s">
        <v>31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3">
    <mergeCell ref="B1:E1"/>
    <mergeCell ref="A13:E13"/>
    <mergeCell ref="A23:E2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="70" zoomScaleNormal="70" workbookViewId="0">
      <selection activeCell="R44" sqref="R44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36</v>
      </c>
      <c r="G1" s="72" t="s">
        <v>20</v>
      </c>
      <c r="H1" s="75" t="s">
        <v>19</v>
      </c>
      <c r="I1" s="73" t="s">
        <v>33</v>
      </c>
      <c r="J1" s="74" t="s">
        <v>34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44</v>
      </c>
      <c r="B2" s="14">
        <v>5</v>
      </c>
      <c r="C2" s="82" t="s">
        <v>55</v>
      </c>
      <c r="D2" s="83">
        <v>0.45664351851851853</v>
      </c>
      <c r="E2" s="84" t="s">
        <v>32</v>
      </c>
      <c r="F2" s="84">
        <v>2790</v>
      </c>
      <c r="G2" s="84">
        <v>0.33</v>
      </c>
      <c r="H2" s="84">
        <v>81</v>
      </c>
      <c r="I2" s="76">
        <f>AVERAGE(F2:F6)</f>
        <v>2850</v>
      </c>
      <c r="J2" s="23">
        <f>AVERAGE(H2:H6)</f>
        <v>81</v>
      </c>
      <c r="K2" s="6"/>
      <c r="L2" s="67" t="str">
        <f>A2</f>
        <v>2+55</v>
      </c>
      <c r="M2" s="8">
        <v>5</v>
      </c>
      <c r="N2" s="8">
        <f>I2</f>
        <v>2850</v>
      </c>
      <c r="O2" s="8">
        <f>J2</f>
        <v>81</v>
      </c>
    </row>
    <row r="3" spans="1:15" x14ac:dyDescent="0.25">
      <c r="A3" s="18" t="s">
        <v>44</v>
      </c>
      <c r="B3" s="66">
        <v>5</v>
      </c>
      <c r="C3" s="82" t="s">
        <v>55</v>
      </c>
      <c r="D3" s="83">
        <v>0.45754629629629634</v>
      </c>
      <c r="E3" s="84" t="s">
        <v>32</v>
      </c>
      <c r="F3" s="84">
        <v>2760</v>
      </c>
      <c r="G3" s="84">
        <v>0.33</v>
      </c>
      <c r="H3" s="84">
        <v>81</v>
      </c>
      <c r="I3" s="77"/>
      <c r="J3" s="25"/>
      <c r="K3" s="6"/>
      <c r="L3" s="67" t="str">
        <f>L2</f>
        <v>2+55</v>
      </c>
      <c r="M3" s="8">
        <v>15</v>
      </c>
      <c r="N3" s="8">
        <f>I7</f>
        <v>1634</v>
      </c>
      <c r="O3" s="8">
        <f>J7</f>
        <v>81.599999999999994</v>
      </c>
    </row>
    <row r="4" spans="1:15" x14ac:dyDescent="0.25">
      <c r="A4" s="18" t="s">
        <v>44</v>
      </c>
      <c r="B4" s="66">
        <v>5</v>
      </c>
      <c r="C4" s="82" t="s">
        <v>55</v>
      </c>
      <c r="D4" s="83">
        <v>0.45774305555555556</v>
      </c>
      <c r="E4" s="84" t="s">
        <v>32</v>
      </c>
      <c r="F4" s="84">
        <v>2780</v>
      </c>
      <c r="G4" s="84">
        <v>0.33</v>
      </c>
      <c r="H4" s="84">
        <v>81</v>
      </c>
      <c r="I4" s="77"/>
      <c r="J4" s="25"/>
      <c r="K4" s="6"/>
      <c r="L4" s="67" t="str">
        <f>L3</f>
        <v>2+55</v>
      </c>
      <c r="M4" s="8">
        <v>25</v>
      </c>
      <c r="N4" s="8">
        <f>I12</f>
        <v>1718</v>
      </c>
      <c r="O4" s="8">
        <f>J12</f>
        <v>81.2</v>
      </c>
    </row>
    <row r="5" spans="1:15" x14ac:dyDescent="0.25">
      <c r="A5" s="18" t="s">
        <v>44</v>
      </c>
      <c r="B5" s="66">
        <v>5</v>
      </c>
      <c r="C5" s="82" t="s">
        <v>55</v>
      </c>
      <c r="D5" s="83">
        <v>0.45841435185185181</v>
      </c>
      <c r="E5" s="84" t="s">
        <v>19</v>
      </c>
      <c r="F5" s="84">
        <v>2830</v>
      </c>
      <c r="G5" s="84">
        <v>0.33</v>
      </c>
      <c r="H5" s="84">
        <v>81</v>
      </c>
      <c r="I5" s="77"/>
      <c r="J5" s="25"/>
      <c r="K5" s="6"/>
      <c r="L5" s="67" t="str">
        <f>A17</f>
        <v>2+70</v>
      </c>
      <c r="M5" s="8">
        <v>5</v>
      </c>
      <c r="N5" s="8">
        <f>I17</f>
        <v>1482</v>
      </c>
      <c r="O5" s="8">
        <f>J17</f>
        <v>81</v>
      </c>
    </row>
    <row r="6" spans="1:15" x14ac:dyDescent="0.25">
      <c r="A6" s="18" t="s">
        <v>44</v>
      </c>
      <c r="B6" s="16">
        <v>5</v>
      </c>
      <c r="C6" s="85" t="s">
        <v>55</v>
      </c>
      <c r="D6" s="86">
        <v>0.45870370370370367</v>
      </c>
      <c r="E6" s="87" t="s">
        <v>19</v>
      </c>
      <c r="F6" s="87">
        <v>3090</v>
      </c>
      <c r="G6" s="87">
        <v>0.33</v>
      </c>
      <c r="H6" s="88">
        <v>81</v>
      </c>
      <c r="I6" s="78"/>
      <c r="J6" s="26"/>
      <c r="K6" s="6"/>
      <c r="L6" s="67" t="str">
        <f>L5</f>
        <v>2+70</v>
      </c>
      <c r="M6" s="8">
        <v>15</v>
      </c>
      <c r="N6" s="8">
        <f>I22</f>
        <v>1378</v>
      </c>
      <c r="O6" s="8">
        <f>J22</f>
        <v>81</v>
      </c>
    </row>
    <row r="7" spans="1:15" x14ac:dyDescent="0.25">
      <c r="A7" s="17" t="s">
        <v>44</v>
      </c>
      <c r="B7" s="14">
        <v>15</v>
      </c>
      <c r="C7" s="82" t="s">
        <v>55</v>
      </c>
      <c r="D7" s="83">
        <v>0.45247685185185182</v>
      </c>
      <c r="E7" s="84" t="s">
        <v>32</v>
      </c>
      <c r="F7" s="84">
        <v>1620</v>
      </c>
      <c r="G7" s="84">
        <v>0.33</v>
      </c>
      <c r="H7" s="84">
        <v>82</v>
      </c>
      <c r="I7" s="76">
        <f>AVERAGE(F7:F11)</f>
        <v>1634</v>
      </c>
      <c r="J7" s="23">
        <f>AVERAGE(H7:H11)</f>
        <v>81.599999999999994</v>
      </c>
      <c r="K7" s="6"/>
      <c r="L7" s="67" t="str">
        <f>L6</f>
        <v>2+70</v>
      </c>
      <c r="M7" s="8">
        <v>25</v>
      </c>
      <c r="N7" s="8">
        <f>I27</f>
        <v>1652</v>
      </c>
      <c r="O7" s="8">
        <f>J27</f>
        <v>81</v>
      </c>
    </row>
    <row r="8" spans="1:15" x14ac:dyDescent="0.25">
      <c r="A8" s="18" t="s">
        <v>44</v>
      </c>
      <c r="B8" s="16">
        <v>15</v>
      </c>
      <c r="C8" s="82" t="s">
        <v>55</v>
      </c>
      <c r="D8" s="83">
        <v>0.45283564814814814</v>
      </c>
      <c r="E8" s="84" t="s">
        <v>32</v>
      </c>
      <c r="F8" s="84">
        <v>1600</v>
      </c>
      <c r="G8" s="84">
        <v>0.33</v>
      </c>
      <c r="H8" s="84">
        <v>82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44</v>
      </c>
      <c r="B9" s="16">
        <v>15</v>
      </c>
      <c r="C9" s="82" t="s">
        <v>55</v>
      </c>
      <c r="D9" s="83">
        <v>0.45445601851851852</v>
      </c>
      <c r="E9" s="84" t="s">
        <v>19</v>
      </c>
      <c r="F9" s="84">
        <v>1640</v>
      </c>
      <c r="G9" s="84">
        <v>0.33</v>
      </c>
      <c r="H9" s="84">
        <v>82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44</v>
      </c>
      <c r="B10" s="16">
        <v>15</v>
      </c>
      <c r="C10" s="82" t="s">
        <v>55</v>
      </c>
      <c r="D10" s="83">
        <v>0.4546412037037037</v>
      </c>
      <c r="E10" s="84" t="s">
        <v>19</v>
      </c>
      <c r="F10" s="84">
        <v>1660</v>
      </c>
      <c r="G10" s="84">
        <v>0.33</v>
      </c>
      <c r="H10" s="84">
        <v>81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44</v>
      </c>
      <c r="B11" s="20">
        <v>15</v>
      </c>
      <c r="C11" s="85" t="s">
        <v>55</v>
      </c>
      <c r="D11" s="86">
        <v>0.45482638888888888</v>
      </c>
      <c r="E11" s="87" t="s">
        <v>19</v>
      </c>
      <c r="F11" s="87">
        <v>1650</v>
      </c>
      <c r="G11" s="87">
        <v>0.33</v>
      </c>
      <c r="H11" s="88">
        <v>81</v>
      </c>
      <c r="I11" s="78"/>
      <c r="J11" s="26"/>
      <c r="K11" s="6"/>
    </row>
    <row r="12" spans="1:15" x14ac:dyDescent="0.25">
      <c r="A12" s="18" t="s">
        <v>44</v>
      </c>
      <c r="B12" s="16">
        <v>25</v>
      </c>
      <c r="C12" s="82" t="s">
        <v>55</v>
      </c>
      <c r="D12" s="83">
        <v>0.44788194444444446</v>
      </c>
      <c r="E12" s="84" t="s">
        <v>32</v>
      </c>
      <c r="F12" s="84">
        <v>1970</v>
      </c>
      <c r="G12" s="84">
        <v>0.33</v>
      </c>
      <c r="H12" s="84">
        <v>82</v>
      </c>
      <c r="I12" s="76">
        <f>AVERAGE(F12:F16)</f>
        <v>1718</v>
      </c>
      <c r="J12" s="23">
        <f>AVERAGE(H12:H16)</f>
        <v>81.2</v>
      </c>
      <c r="K12" s="6"/>
    </row>
    <row r="13" spans="1:15" x14ac:dyDescent="0.25">
      <c r="A13" s="18" t="s">
        <v>44</v>
      </c>
      <c r="B13" s="66">
        <v>25</v>
      </c>
      <c r="C13" s="82" t="s">
        <v>55</v>
      </c>
      <c r="D13" s="83">
        <v>0.44874999999999998</v>
      </c>
      <c r="E13" s="84" t="s">
        <v>32</v>
      </c>
      <c r="F13" s="84">
        <v>1800</v>
      </c>
      <c r="G13" s="84">
        <v>0.33</v>
      </c>
      <c r="H13" s="84">
        <v>81</v>
      </c>
      <c r="I13" s="77"/>
      <c r="J13" s="25"/>
      <c r="K13" s="6"/>
    </row>
    <row r="14" spans="1:15" x14ac:dyDescent="0.25">
      <c r="A14" s="18" t="s">
        <v>44</v>
      </c>
      <c r="B14" s="66">
        <v>25</v>
      </c>
      <c r="C14" s="82" t="s">
        <v>55</v>
      </c>
      <c r="D14" s="83">
        <v>0.44921296296296293</v>
      </c>
      <c r="E14" s="84" t="s">
        <v>19</v>
      </c>
      <c r="F14" s="84">
        <v>1540</v>
      </c>
      <c r="G14" s="84">
        <v>0.33</v>
      </c>
      <c r="H14" s="84">
        <v>81</v>
      </c>
      <c r="I14" s="77"/>
      <c r="J14" s="25"/>
      <c r="K14" s="8"/>
    </row>
    <row r="15" spans="1:15" x14ac:dyDescent="0.25">
      <c r="A15" s="18" t="s">
        <v>44</v>
      </c>
      <c r="B15" s="66">
        <v>25</v>
      </c>
      <c r="C15" s="82" t="s">
        <v>55</v>
      </c>
      <c r="D15" s="83">
        <v>0.44938657407407406</v>
      </c>
      <c r="E15" s="84" t="s">
        <v>19</v>
      </c>
      <c r="F15" s="84">
        <v>1680</v>
      </c>
      <c r="G15" s="84">
        <v>0.33</v>
      </c>
      <c r="H15" s="84">
        <v>81</v>
      </c>
      <c r="I15" s="77"/>
      <c r="J15" s="25"/>
    </row>
    <row r="16" spans="1:15" x14ac:dyDescent="0.25">
      <c r="A16" s="18" t="s">
        <v>44</v>
      </c>
      <c r="B16" s="16">
        <v>25</v>
      </c>
      <c r="C16" s="85" t="s">
        <v>55</v>
      </c>
      <c r="D16" s="86">
        <v>0.44957175925925924</v>
      </c>
      <c r="E16" s="87" t="s">
        <v>19</v>
      </c>
      <c r="F16" s="87">
        <v>1600</v>
      </c>
      <c r="G16" s="87">
        <v>0.33</v>
      </c>
      <c r="H16" s="88">
        <v>81</v>
      </c>
      <c r="I16" s="78"/>
      <c r="J16" s="26"/>
    </row>
    <row r="17" spans="1:25" x14ac:dyDescent="0.25">
      <c r="A17" s="17" t="s">
        <v>45</v>
      </c>
      <c r="B17" s="14">
        <v>5</v>
      </c>
      <c r="C17" s="82" t="s">
        <v>55</v>
      </c>
      <c r="D17" s="83">
        <v>0.46128472222222222</v>
      </c>
      <c r="E17" s="84" t="s">
        <v>32</v>
      </c>
      <c r="F17" s="84">
        <v>1420</v>
      </c>
      <c r="G17" s="84">
        <v>0.33</v>
      </c>
      <c r="H17" s="84">
        <v>81</v>
      </c>
      <c r="I17" s="76">
        <f>AVERAGE(F17:F21)</f>
        <v>1482</v>
      </c>
      <c r="J17" s="23">
        <f>AVERAGE(H17:H21)</f>
        <v>81</v>
      </c>
    </row>
    <row r="18" spans="1:25" x14ac:dyDescent="0.25">
      <c r="A18" s="18" t="s">
        <v>45</v>
      </c>
      <c r="B18" s="16">
        <v>5</v>
      </c>
      <c r="C18" s="82" t="s">
        <v>55</v>
      </c>
      <c r="D18" s="83">
        <v>0.4614699074074074</v>
      </c>
      <c r="E18" s="84" t="s">
        <v>32</v>
      </c>
      <c r="F18" s="84">
        <v>1650</v>
      </c>
      <c r="G18" s="84">
        <v>0.33</v>
      </c>
      <c r="H18" s="84">
        <v>81</v>
      </c>
      <c r="I18" s="77"/>
      <c r="J18" s="25"/>
    </row>
    <row r="19" spans="1:25" x14ac:dyDescent="0.25">
      <c r="A19" s="18" t="s">
        <v>45</v>
      </c>
      <c r="B19" s="16">
        <v>5</v>
      </c>
      <c r="C19" s="82" t="s">
        <v>55</v>
      </c>
      <c r="D19" s="83">
        <v>0.46165509259259258</v>
      </c>
      <c r="E19" s="84" t="s">
        <v>32</v>
      </c>
      <c r="F19" s="84">
        <v>1490</v>
      </c>
      <c r="G19" s="84">
        <v>0.33</v>
      </c>
      <c r="H19" s="84">
        <v>81</v>
      </c>
      <c r="I19" s="77"/>
      <c r="J19" s="25"/>
      <c r="L19" s="9"/>
      <c r="M19" s="9"/>
      <c r="N19" s="9"/>
      <c r="O19" s="9"/>
    </row>
    <row r="20" spans="1:25" x14ac:dyDescent="0.25">
      <c r="A20" s="18" t="s">
        <v>45</v>
      </c>
      <c r="B20" s="16">
        <v>5</v>
      </c>
      <c r="C20" s="82" t="s">
        <v>55</v>
      </c>
      <c r="D20" s="83">
        <v>0.46211805555555557</v>
      </c>
      <c r="E20" s="84" t="s">
        <v>19</v>
      </c>
      <c r="F20" s="84">
        <v>1390</v>
      </c>
      <c r="G20" s="84">
        <v>0.33</v>
      </c>
      <c r="H20" s="84">
        <v>81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45</v>
      </c>
      <c r="B21" s="20">
        <v>5</v>
      </c>
      <c r="C21" s="85" t="s">
        <v>55</v>
      </c>
      <c r="D21" s="86">
        <v>0.46229166666666671</v>
      </c>
      <c r="E21" s="87" t="s">
        <v>19</v>
      </c>
      <c r="F21" s="87">
        <v>1460</v>
      </c>
      <c r="G21" s="87">
        <v>0.33</v>
      </c>
      <c r="H21" s="88">
        <v>81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45</v>
      </c>
      <c r="B22" s="16">
        <v>15</v>
      </c>
      <c r="C22" s="82" t="s">
        <v>55</v>
      </c>
      <c r="D22" s="83">
        <v>0.46436342592592594</v>
      </c>
      <c r="E22" s="84" t="s">
        <v>32</v>
      </c>
      <c r="F22" s="84">
        <v>1400</v>
      </c>
      <c r="G22" s="84">
        <v>0.33</v>
      </c>
      <c r="H22" s="84">
        <v>81</v>
      </c>
      <c r="I22" s="76">
        <f>AVERAGE(F22:F26)</f>
        <v>1378</v>
      </c>
      <c r="J22" s="23">
        <f>AVERAGE(H22:H26)</f>
        <v>81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45</v>
      </c>
      <c r="B23" s="66">
        <v>15</v>
      </c>
      <c r="C23" s="82" t="s">
        <v>55</v>
      </c>
      <c r="D23" s="83">
        <v>0.46454861111111106</v>
      </c>
      <c r="E23" s="84" t="s">
        <v>32</v>
      </c>
      <c r="F23" s="84">
        <v>1500</v>
      </c>
      <c r="G23" s="84">
        <v>0.33</v>
      </c>
      <c r="H23" s="84">
        <v>81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45</v>
      </c>
      <c r="B24" s="66">
        <v>15</v>
      </c>
      <c r="C24" s="82" t="s">
        <v>55</v>
      </c>
      <c r="D24" s="83">
        <v>0.4647337962962963</v>
      </c>
      <c r="E24" s="84" t="s">
        <v>32</v>
      </c>
      <c r="F24" s="84">
        <v>1300</v>
      </c>
      <c r="G24" s="84">
        <v>0.33</v>
      </c>
      <c r="H24" s="84">
        <v>81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45</v>
      </c>
      <c r="B25" s="66">
        <v>15</v>
      </c>
      <c r="C25" s="82" t="s">
        <v>55</v>
      </c>
      <c r="D25" s="83">
        <v>0.46516203703703707</v>
      </c>
      <c r="E25" s="84" t="s">
        <v>19</v>
      </c>
      <c r="F25" s="84">
        <v>1410</v>
      </c>
      <c r="G25" s="84">
        <v>0.33</v>
      </c>
      <c r="H25" s="84">
        <v>81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45</v>
      </c>
      <c r="B26" s="16">
        <v>15</v>
      </c>
      <c r="C26" s="85" t="s">
        <v>55</v>
      </c>
      <c r="D26" s="86">
        <v>0.46534722222222219</v>
      </c>
      <c r="E26" s="87" t="s">
        <v>19</v>
      </c>
      <c r="F26" s="87">
        <v>1280</v>
      </c>
      <c r="G26" s="87">
        <v>0.33</v>
      </c>
      <c r="H26" s="88">
        <v>81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45</v>
      </c>
      <c r="B27" s="14">
        <v>25</v>
      </c>
      <c r="C27" s="82" t="s">
        <v>55</v>
      </c>
      <c r="D27" s="83">
        <v>0.46782407407407406</v>
      </c>
      <c r="E27" s="84" t="s">
        <v>32</v>
      </c>
      <c r="F27" s="84">
        <v>1500</v>
      </c>
      <c r="G27" s="84">
        <v>0.33</v>
      </c>
      <c r="H27" s="84">
        <v>81</v>
      </c>
      <c r="I27" s="76">
        <f>AVERAGE(F27:F31)</f>
        <v>1652</v>
      </c>
      <c r="J27" s="23">
        <f>AVERAGE(H27:H31)</f>
        <v>81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45</v>
      </c>
      <c r="B28" s="16">
        <v>25</v>
      </c>
      <c r="C28" s="82" t="s">
        <v>55</v>
      </c>
      <c r="D28" s="83">
        <v>0.46945601851851854</v>
      </c>
      <c r="E28" s="84" t="s">
        <v>32</v>
      </c>
      <c r="F28" s="84">
        <v>1850</v>
      </c>
      <c r="G28" s="84">
        <v>0.33</v>
      </c>
      <c r="H28" s="84">
        <v>81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45</v>
      </c>
      <c r="B29" s="16">
        <v>25</v>
      </c>
      <c r="C29" s="82" t="s">
        <v>55</v>
      </c>
      <c r="D29" s="83">
        <v>0.47050925925925924</v>
      </c>
      <c r="E29" s="84" t="s">
        <v>19</v>
      </c>
      <c r="F29" s="84">
        <v>1740</v>
      </c>
      <c r="G29" s="84">
        <v>0.33</v>
      </c>
      <c r="H29" s="84">
        <v>81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45</v>
      </c>
      <c r="B30" s="16">
        <v>25</v>
      </c>
      <c r="C30" s="82" t="s">
        <v>55</v>
      </c>
      <c r="D30" s="83">
        <v>0.47069444444444447</v>
      </c>
      <c r="E30" s="84" t="s">
        <v>19</v>
      </c>
      <c r="F30" s="84">
        <v>1540</v>
      </c>
      <c r="G30" s="84">
        <v>0.33</v>
      </c>
      <c r="H30" s="84">
        <v>81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45</v>
      </c>
      <c r="B31" s="20">
        <v>25</v>
      </c>
      <c r="C31" s="85" t="s">
        <v>55</v>
      </c>
      <c r="D31" s="86">
        <v>0.47087962962962965</v>
      </c>
      <c r="E31" s="87" t="s">
        <v>19</v>
      </c>
      <c r="F31" s="87">
        <v>1630</v>
      </c>
      <c r="G31" s="87">
        <v>0.33</v>
      </c>
      <c r="H31" s="88">
        <v>81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497B10-F798-4851-86DC-77B21FC60C28}"/>
</file>

<file path=customXml/itemProps2.xml><?xml version="1.0" encoding="utf-8"?>
<ds:datastoreItem xmlns:ds="http://schemas.openxmlformats.org/officeDocument/2006/customXml" ds:itemID="{8C94C145-B98F-4F5B-9CDF-FB227D0E47B4}"/>
</file>

<file path=customXml/itemProps3.xml><?xml version="1.0" encoding="utf-8"?>
<ds:datastoreItem xmlns:ds="http://schemas.openxmlformats.org/officeDocument/2006/customXml" ds:itemID="{03F9FE30-3A96-4BFF-ABC2-1548EFC77E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2021-08-02T13:46:42Z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